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5499\Desktop\"/>
    </mc:Choice>
  </mc:AlternateContent>
  <xr:revisionPtr revIDLastSave="0" documentId="8_{2D9142A9-9850-4781-8889-61B7BF5044E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Tratamento de Preços" sheetId="1" r:id="rId1"/>
  </sheets>
  <definedNames>
    <definedName name="_xlnm.Print_Area" localSheetId="0">'Tratamento de Preços'!$A$1:$E$79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6" i="1" l="1"/>
  <c r="C77" i="1" s="1"/>
  <c r="C75" i="1"/>
  <c r="C74" i="1"/>
  <c r="C60" i="1"/>
  <c r="C59" i="1"/>
  <c r="C58" i="1"/>
  <c r="C22" i="1"/>
  <c r="C21" i="1"/>
  <c r="C20" i="1"/>
  <c r="C41" i="1"/>
  <c r="C40" i="1"/>
  <c r="C39" i="1"/>
  <c r="C23" i="1" l="1"/>
  <c r="C63" i="1"/>
  <c r="C79" i="1"/>
  <c r="C78" i="1"/>
  <c r="C25" i="1"/>
  <c r="C61" i="1"/>
  <c r="C62" i="1"/>
  <c r="C24" i="1"/>
  <c r="C44" i="1"/>
  <c r="C42" i="1"/>
  <c r="C43" i="1"/>
</calcChain>
</file>

<file path=xl/sharedStrings.xml><?xml version="1.0" encoding="utf-8"?>
<sst xmlns="http://schemas.openxmlformats.org/spreadsheetml/2006/main" count="160" uniqueCount="40">
  <si>
    <t>PRIMEIRA ANÁLISE</t>
  </si>
  <si>
    <t>Empresa</t>
  </si>
  <si>
    <t>CNPJ</t>
  </si>
  <si>
    <t>Unidade</t>
  </si>
  <si>
    <t>R$ Unidade</t>
  </si>
  <si>
    <t>Parecer</t>
  </si>
  <si>
    <t>27.086.621 DOUGLAS LUCAS MOREIRA</t>
  </si>
  <si>
    <t>27.086.621/0001-96</t>
  </si>
  <si>
    <t>EXCLUÍDO (LI)</t>
  </si>
  <si>
    <t>CONFIAR COMERCIO DE EPI'S LTDA</t>
  </si>
  <si>
    <t>46.223.527/0001-86</t>
  </si>
  <si>
    <t>ACEITO NA PRIMEIRA ANÁLISE</t>
  </si>
  <si>
    <t>49.305.969 DIOGO RAIMUNDO DA SILVA</t>
  </si>
  <si>
    <t>49.305.969/0001-60</t>
  </si>
  <si>
    <t>DENY LUIS COSTA BORGES 07282987670</t>
  </si>
  <si>
    <t>47.269.087/0001-60</t>
  </si>
  <si>
    <t>AMARILLO COMERCIAL LTDA</t>
  </si>
  <si>
    <t>30.574.811/0001-67</t>
  </si>
  <si>
    <t>SUPER EPI</t>
  </si>
  <si>
    <t>26.588.821/0001-84</t>
  </si>
  <si>
    <t>NEW POWER COMERCIO E IMPORTACAO LTDA</t>
  </si>
  <si>
    <t>36.516.584/0001-08</t>
  </si>
  <si>
    <t>45.254.393 SHEILA DIAS</t>
  </si>
  <si>
    <t xml:space="preserve">45.254.393/0001-06 </t>
  </si>
  <si>
    <t>R.N.L. DISTRIBUIDORA DE PRODUTOS DE LIMPEZA</t>
  </si>
  <si>
    <t>06.043.786/0001-00</t>
  </si>
  <si>
    <t>EXCLUÍDO (LS)</t>
  </si>
  <si>
    <t>Preço de Referência</t>
  </si>
  <si>
    <t>MÉDIA</t>
  </si>
  <si>
    <t>DESVIO PADRÃO</t>
  </si>
  <si>
    <t>COEFICIENTE DE VARIAÇÃO</t>
  </si>
  <si>
    <t>SEGUNDA ANÁLISE</t>
  </si>
  <si>
    <t>ACEITO NA SEGUNDA ANÁLISE</t>
  </si>
  <si>
    <t>TERCEIRA ANÁLISE</t>
  </si>
  <si>
    <t>ACEITO NA TERCEIRA ANÁLISE</t>
  </si>
  <si>
    <t>QUARTA ANÁLISE</t>
  </si>
  <si>
    <t>ACEITO NA QUARTA ANÁLISE</t>
  </si>
  <si>
    <t>MEDIANA</t>
  </si>
  <si>
    <r>
      <t xml:space="preserve">LIMITE INFERIOR </t>
    </r>
    <r>
      <rPr>
        <b/>
        <sz val="10"/>
        <color rgb="FF000000"/>
        <rFont val="Calibri"/>
        <family val="2"/>
        <charset val="1"/>
      </rPr>
      <t>(LI)</t>
    </r>
  </si>
  <si>
    <t>LIMITE SUPERIOR (LS)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</si>
</sst>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\-00"/>
    <numFmt numFmtId="165" formatCode="&quot;R$ &quot;#,##0.00"/>
    <numFmt numFmtId="166" formatCode="&quot;R$ &quot;#,##0.00;&quot;-R$ &quot;#,##0.00"/>
    <numFmt numFmtId="167" formatCode="_-&quot;R$ &quot;* #,##0.00_-;&quot;-R$ &quot;* #,##0.00_-;_-&quot;R$ &quot;* \-??_-;_-@_-"/>
    <numFmt numFmtId="168" formatCode="[$R$-416]\ #,##0.00;\-[$R$-416]\ #,##0.00"/>
  </numFmts>
  <fonts count="8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1"/>
    </font>
    <font>
      <b/>
      <sz val="15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5F5F5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7" fontId="6" fillId="0" borderId="0" applyBorder="0" applyProtection="0"/>
    <xf numFmtId="9" fontId="6" fillId="0" borderId="0" applyBorder="0" applyProtection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5" fontId="0" fillId="2" borderId="2" xfId="0" applyNumberFormat="1" applyFill="1" applyBorder="1"/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 applyProtection="1">
      <alignment horizontal="center" vertical="center"/>
    </xf>
    <xf numFmtId="168" fontId="4" fillId="3" borderId="2" xfId="0" applyNumberFormat="1" applyFont="1" applyFill="1" applyBorder="1" applyAlignment="1">
      <alignment horizontal="center" vertical="center"/>
    </xf>
    <xf numFmtId="168" fontId="4" fillId="2" borderId="2" xfId="0" applyNumberFormat="1" applyFon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center"/>
    </xf>
    <xf numFmtId="9" fontId="3" fillId="4" borderId="2" xfId="2" applyFont="1" applyFill="1" applyBorder="1" applyAlignment="1" applyProtection="1">
      <alignment horizontal="center" vertical="center"/>
    </xf>
    <xf numFmtId="0" fontId="7" fillId="2" borderId="2" xfId="0" applyFont="1" applyFill="1" applyBorder="1"/>
    <xf numFmtId="0" fontId="7" fillId="2" borderId="2" xfId="0" applyFont="1" applyFill="1" applyBorder="1" applyAlignment="1"/>
    <xf numFmtId="164" fontId="0" fillId="2" borderId="2" xfId="0" applyNumberForma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0" fillId="5" borderId="0" xfId="0" applyFill="1" applyAlignment="1"/>
    <xf numFmtId="165" fontId="0" fillId="2" borderId="3" xfId="0" applyNumberForma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66" fontId="7" fillId="2" borderId="2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4">
    <dxf>
      <font>
        <b val="0"/>
        <i val="0"/>
        <strike val="0"/>
        <outline val="0"/>
        <shadow val="0"/>
        <u val="none"/>
        <sz val="10"/>
        <color rgb="FF000000"/>
        <name val="Arial"/>
        <charset val="1"/>
      </font>
      <numFmt numFmtId="13" formatCode="0%"/>
      <fill>
        <patternFill>
          <bgColor rgb="FFFFFFFF"/>
        </patternFill>
      </fill>
      <alignment horizontal="general" vertical="bottom" textRotation="0" wrapText="0" indent="0" shrinkToFit="0"/>
    </dxf>
    <dxf>
      <font>
        <b val="0"/>
        <i val="0"/>
        <strike val="0"/>
        <outline val="0"/>
        <shadow val="0"/>
        <u val="none"/>
        <sz val="10"/>
        <color rgb="FF000000"/>
        <name val="Arial"/>
        <charset val="1"/>
      </font>
      <numFmt numFmtId="13" formatCode="0%"/>
      <fill>
        <patternFill>
          <bgColor rgb="FFFFFFFF"/>
        </patternFill>
      </fill>
      <alignment horizontal="general" vertical="bottom" textRotation="0" wrapText="0" indent="0" shrinkToFit="0"/>
    </dxf>
    <dxf>
      <font>
        <b val="0"/>
        <i val="0"/>
        <strike val="0"/>
        <outline val="0"/>
        <shadow val="0"/>
        <u val="none"/>
        <sz val="10"/>
        <color rgb="FF000000"/>
        <name val="Arial"/>
        <charset val="1"/>
      </font>
      <numFmt numFmtId="13" formatCode="0%"/>
      <fill>
        <patternFill>
          <bgColor rgb="FFFFFFFF"/>
        </patternFill>
      </fill>
      <alignment horizontal="general" vertical="bottom" textRotation="0" wrapText="0" indent="0" shrinkToFit="0"/>
    </dxf>
    <dxf>
      <font>
        <b val="0"/>
        <i val="0"/>
        <strike val="0"/>
        <outline val="0"/>
        <shadow val="0"/>
        <u val="none"/>
        <sz val="10"/>
        <color rgb="FF000000"/>
        <name val="Arial"/>
        <charset val="1"/>
      </font>
      <numFmt numFmtId="13" formatCode="0%"/>
      <fill>
        <patternFill>
          <bgColor rgb="FFFFFFFF"/>
        </patternFill>
      </fill>
      <alignment horizontal="general" vertical="bottom" textRotation="0" wrapText="0" indent="0" shrinkToFit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</xdr:colOff>
      <xdr:row>5</xdr:row>
      <xdr:rowOff>55926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7C8F00-8C47-585D-5A6C-93A501CBC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02280" cy="894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tabSelected="1" zoomScaleNormal="100" workbookViewId="0">
      <selection activeCell="B2" sqref="B2"/>
    </sheetView>
  </sheetViews>
  <sheetFormatPr defaultRowHeight="13.2" x14ac:dyDescent="0.25"/>
  <cols>
    <col min="1" max="1" width="42.6640625" style="1" customWidth="1"/>
    <col min="2" max="2" width="26.77734375" style="5" customWidth="1"/>
    <col min="3" max="3" width="17.6640625" style="3" customWidth="1"/>
    <col min="4" max="4" width="18.6640625" style="4" customWidth="1"/>
    <col min="5" max="5" width="32.88671875" style="1" customWidth="1"/>
    <col min="6" max="882" width="8.6640625" style="1" customWidth="1"/>
    <col min="883" max="16384" width="8.88671875" style="1"/>
  </cols>
  <sheetData>
    <row r="1" spans="1:5" x14ac:dyDescent="0.25">
      <c r="B1" s="2"/>
    </row>
    <row r="6" spans="1:5" ht="19.8" x14ac:dyDescent="0.4">
      <c r="A6" s="6" t="s">
        <v>0</v>
      </c>
      <c r="B6" s="6"/>
      <c r="C6" s="6"/>
      <c r="D6" s="6"/>
      <c r="E6" s="6"/>
    </row>
    <row r="7" spans="1:5" ht="13.8" x14ac:dyDescent="0.25">
      <c r="A7" s="7" t="s">
        <v>1</v>
      </c>
      <c r="B7" s="8" t="s">
        <v>2</v>
      </c>
      <c r="C7" s="7" t="s">
        <v>3</v>
      </c>
      <c r="D7" s="7" t="s">
        <v>4</v>
      </c>
      <c r="E7" s="9" t="s">
        <v>5</v>
      </c>
    </row>
    <row r="8" spans="1:5" ht="13.8" x14ac:dyDescent="0.25">
      <c r="A8" s="27" t="s">
        <v>6</v>
      </c>
      <c r="B8" s="20" t="s">
        <v>7</v>
      </c>
      <c r="C8" s="20" t="s">
        <v>3</v>
      </c>
      <c r="D8" s="17">
        <v>83</v>
      </c>
      <c r="E8" s="11" t="s">
        <v>8</v>
      </c>
    </row>
    <row r="9" spans="1:5" ht="13.8" x14ac:dyDescent="0.25">
      <c r="A9" s="27" t="s">
        <v>9</v>
      </c>
      <c r="B9" s="20" t="s">
        <v>10</v>
      </c>
      <c r="C9" s="20" t="s">
        <v>3</v>
      </c>
      <c r="D9" s="17">
        <v>84</v>
      </c>
      <c r="E9" s="11" t="s">
        <v>11</v>
      </c>
    </row>
    <row r="10" spans="1:5" ht="13.8" x14ac:dyDescent="0.25">
      <c r="A10" s="27" t="s">
        <v>12</v>
      </c>
      <c r="B10" s="29" t="s">
        <v>13</v>
      </c>
      <c r="C10" s="20" t="s">
        <v>3</v>
      </c>
      <c r="D10" s="17">
        <v>85</v>
      </c>
      <c r="E10" s="11" t="s">
        <v>11</v>
      </c>
    </row>
    <row r="11" spans="1:5" ht="15" customHeight="1" x14ac:dyDescent="0.25">
      <c r="A11" s="27" t="s">
        <v>14</v>
      </c>
      <c r="B11" s="30" t="s">
        <v>15</v>
      </c>
      <c r="C11" s="20" t="s">
        <v>3</v>
      </c>
      <c r="D11" s="17">
        <v>150</v>
      </c>
      <c r="E11" s="11" t="s">
        <v>11</v>
      </c>
    </row>
    <row r="12" spans="1:5" ht="15" customHeight="1" x14ac:dyDescent="0.25">
      <c r="A12" s="27" t="s">
        <v>16</v>
      </c>
      <c r="B12" s="29" t="s">
        <v>17</v>
      </c>
      <c r="C12" s="20" t="s">
        <v>3</v>
      </c>
      <c r="D12" s="17">
        <v>150</v>
      </c>
      <c r="E12" s="11" t="s">
        <v>11</v>
      </c>
    </row>
    <row r="13" spans="1:5" ht="15" customHeight="1" x14ac:dyDescent="0.25">
      <c r="A13" s="27" t="s">
        <v>18</v>
      </c>
      <c r="B13" s="29" t="s">
        <v>19</v>
      </c>
      <c r="C13" s="20" t="s">
        <v>3</v>
      </c>
      <c r="D13" s="17">
        <v>150</v>
      </c>
      <c r="E13" s="11" t="s">
        <v>11</v>
      </c>
    </row>
    <row r="14" spans="1:5" ht="15" customHeight="1" x14ac:dyDescent="0.25">
      <c r="A14" s="27" t="s">
        <v>20</v>
      </c>
      <c r="B14" s="29" t="s">
        <v>21</v>
      </c>
      <c r="C14" s="20" t="s">
        <v>3</v>
      </c>
      <c r="D14" s="18">
        <v>184.88</v>
      </c>
      <c r="E14" s="11" t="s">
        <v>11</v>
      </c>
    </row>
    <row r="15" spans="1:5" ht="15" customHeight="1" x14ac:dyDescent="0.25">
      <c r="A15" s="27" t="s">
        <v>22</v>
      </c>
      <c r="B15" s="20" t="s">
        <v>23</v>
      </c>
      <c r="C15" s="20" t="s">
        <v>3</v>
      </c>
      <c r="D15" s="17">
        <v>260.89999999999998</v>
      </c>
      <c r="E15" s="11" t="s">
        <v>11</v>
      </c>
    </row>
    <row r="16" spans="1:5" ht="15" customHeight="1" x14ac:dyDescent="0.25">
      <c r="A16" s="28" t="s">
        <v>24</v>
      </c>
      <c r="B16" s="30" t="s">
        <v>25</v>
      </c>
      <c r="C16" s="20" t="s">
        <v>3</v>
      </c>
      <c r="D16" s="17">
        <v>300</v>
      </c>
      <c r="E16" s="11" t="s">
        <v>26</v>
      </c>
    </row>
    <row r="17" spans="1:5" ht="15" customHeight="1" x14ac:dyDescent="0.25">
      <c r="A17" s="19"/>
      <c r="B17" s="20"/>
      <c r="C17" s="20"/>
      <c r="D17" s="20"/>
      <c r="E17" s="20"/>
    </row>
    <row r="18" spans="1:5" ht="15" customHeight="1" x14ac:dyDescent="0.25">
      <c r="A18" s="19"/>
      <c r="B18" s="29"/>
      <c r="C18" s="24"/>
      <c r="D18" s="20"/>
      <c r="E18" s="11"/>
    </row>
    <row r="19" spans="1:5" ht="13.8" x14ac:dyDescent="0.25">
      <c r="A19" s="19"/>
      <c r="B19" s="29"/>
      <c r="C19" s="24"/>
      <c r="D19" s="17"/>
      <c r="E19" s="11"/>
    </row>
    <row r="20" spans="1:5" ht="12.75" customHeight="1" x14ac:dyDescent="0.25">
      <c r="A20" s="22" t="s">
        <v>27</v>
      </c>
      <c r="B20" s="31" t="s">
        <v>37</v>
      </c>
      <c r="C20" s="17">
        <f>MEDIAN(D8:D16)</f>
        <v>150</v>
      </c>
      <c r="D20" s="23"/>
      <c r="E20" s="23"/>
    </row>
    <row r="21" spans="1:5" ht="12.75" customHeight="1" x14ac:dyDescent="0.25">
      <c r="A21" s="12"/>
      <c r="B21" s="25" t="s">
        <v>28</v>
      </c>
      <c r="C21" s="13">
        <f>AVERAGE(D8:D16)</f>
        <v>160.86444444444444</v>
      </c>
      <c r="D21" s="11"/>
      <c r="E21" s="11"/>
    </row>
    <row r="22" spans="1:5" ht="13.8" x14ac:dyDescent="0.25">
      <c r="A22" s="12"/>
      <c r="B22" s="25" t="s">
        <v>29</v>
      </c>
      <c r="C22" s="14">
        <f>_xlfn.STDEV.S(D8:D16)</f>
        <v>77.478302625817591</v>
      </c>
      <c r="D22" s="11"/>
      <c r="E22" s="11"/>
    </row>
    <row r="23" spans="1:5" ht="13.8" x14ac:dyDescent="0.25">
      <c r="A23" s="12"/>
      <c r="B23" s="25" t="s">
        <v>30</v>
      </c>
      <c r="C23" s="26">
        <f>(C22/C21)</f>
        <v>0.4816372125822696</v>
      </c>
      <c r="D23" s="11"/>
      <c r="E23" s="11"/>
    </row>
    <row r="24" spans="1:5" ht="13.8" x14ac:dyDescent="0.25">
      <c r="A24" s="12"/>
      <c r="B24" s="25" t="s">
        <v>39</v>
      </c>
      <c r="C24" s="15">
        <f>C21+C22</f>
        <v>238.34274707026202</v>
      </c>
      <c r="D24" s="11"/>
      <c r="E24" s="11"/>
    </row>
    <row r="25" spans="1:5" ht="13.8" x14ac:dyDescent="0.25">
      <c r="A25" s="12"/>
      <c r="B25" s="25" t="s">
        <v>38</v>
      </c>
      <c r="C25" s="16">
        <f>C21-C22</f>
        <v>83.386141818626854</v>
      </c>
      <c r="D25" s="11"/>
      <c r="E25" s="11"/>
    </row>
    <row r="27" spans="1:5" ht="19.8" x14ac:dyDescent="0.4">
      <c r="A27" s="6" t="s">
        <v>31</v>
      </c>
      <c r="B27" s="6"/>
      <c r="C27" s="6"/>
      <c r="D27" s="6"/>
      <c r="E27" s="6"/>
    </row>
    <row r="28" spans="1:5" ht="13.8" x14ac:dyDescent="0.25">
      <c r="A28" s="7" t="s">
        <v>1</v>
      </c>
      <c r="B28" s="8" t="s">
        <v>2</v>
      </c>
      <c r="C28" s="7" t="s">
        <v>3</v>
      </c>
      <c r="D28" s="7" t="s">
        <v>4</v>
      </c>
      <c r="E28" s="9" t="s">
        <v>5</v>
      </c>
    </row>
    <row r="29" spans="1:5" x14ac:dyDescent="0.25">
      <c r="A29" s="27" t="s">
        <v>9</v>
      </c>
      <c r="B29" s="33" t="s">
        <v>10</v>
      </c>
      <c r="C29" s="33" t="s">
        <v>3</v>
      </c>
      <c r="D29" s="36">
        <v>84</v>
      </c>
      <c r="E29" s="34" t="s">
        <v>8</v>
      </c>
    </row>
    <row r="30" spans="1:5" x14ac:dyDescent="0.25">
      <c r="A30" s="27" t="s">
        <v>12</v>
      </c>
      <c r="B30" s="37" t="s">
        <v>13</v>
      </c>
      <c r="C30" s="33" t="s">
        <v>3</v>
      </c>
      <c r="D30" s="36">
        <v>85</v>
      </c>
      <c r="E30" s="34" t="s">
        <v>8</v>
      </c>
    </row>
    <row r="31" spans="1:5" ht="15" customHeight="1" x14ac:dyDescent="0.25">
      <c r="A31" s="27" t="s">
        <v>14</v>
      </c>
      <c r="B31" s="38" t="s">
        <v>15</v>
      </c>
      <c r="C31" s="33" t="s">
        <v>3</v>
      </c>
      <c r="D31" s="36">
        <v>150</v>
      </c>
      <c r="E31" s="34" t="s">
        <v>32</v>
      </c>
    </row>
    <row r="32" spans="1:5" ht="15" customHeight="1" x14ac:dyDescent="0.25">
      <c r="A32" s="27" t="s">
        <v>16</v>
      </c>
      <c r="B32" s="37" t="s">
        <v>17</v>
      </c>
      <c r="C32" s="33" t="s">
        <v>3</v>
      </c>
      <c r="D32" s="36">
        <v>150</v>
      </c>
      <c r="E32" s="34" t="s">
        <v>32</v>
      </c>
    </row>
    <row r="33" spans="1:5" ht="15" customHeight="1" x14ac:dyDescent="0.25">
      <c r="A33" s="27" t="s">
        <v>18</v>
      </c>
      <c r="B33" s="37" t="s">
        <v>19</v>
      </c>
      <c r="C33" s="33" t="s">
        <v>3</v>
      </c>
      <c r="D33" s="36">
        <v>150</v>
      </c>
      <c r="E33" s="34" t="s">
        <v>32</v>
      </c>
    </row>
    <row r="34" spans="1:5" ht="15" customHeight="1" x14ac:dyDescent="0.25">
      <c r="A34" s="27" t="s">
        <v>20</v>
      </c>
      <c r="B34" s="37" t="s">
        <v>21</v>
      </c>
      <c r="C34" s="33" t="s">
        <v>3</v>
      </c>
      <c r="D34" s="39">
        <v>184.88</v>
      </c>
      <c r="E34" s="34" t="s">
        <v>32</v>
      </c>
    </row>
    <row r="35" spans="1:5" ht="15" customHeight="1" x14ac:dyDescent="0.25">
      <c r="A35" s="27" t="s">
        <v>22</v>
      </c>
      <c r="B35" s="33" t="s">
        <v>23</v>
      </c>
      <c r="C35" s="33" t="s">
        <v>3</v>
      </c>
      <c r="D35" s="36">
        <v>260.89999999999998</v>
      </c>
      <c r="E35" s="34" t="s">
        <v>26</v>
      </c>
    </row>
    <row r="36" spans="1:5" x14ac:dyDescent="0.25">
      <c r="A36" s="27"/>
      <c r="B36" s="37"/>
      <c r="C36" s="35"/>
      <c r="D36" s="36"/>
      <c r="E36" s="34"/>
    </row>
    <row r="37" spans="1:5" x14ac:dyDescent="0.25">
      <c r="A37" s="27"/>
      <c r="B37" s="37"/>
      <c r="C37" s="35"/>
      <c r="D37" s="36"/>
      <c r="E37" s="34"/>
    </row>
    <row r="38" spans="1:5" x14ac:dyDescent="0.25">
      <c r="A38" s="27"/>
      <c r="B38" s="37"/>
      <c r="C38" s="35"/>
      <c r="D38" s="36"/>
      <c r="E38" s="33"/>
    </row>
    <row r="39" spans="1:5" ht="12.75" customHeight="1" x14ac:dyDescent="0.25">
      <c r="A39" s="22" t="s">
        <v>27</v>
      </c>
      <c r="B39" s="31" t="s">
        <v>37</v>
      </c>
      <c r="C39" s="32">
        <f>MEDIAN(D29:D35)</f>
        <v>150</v>
      </c>
      <c r="D39" s="23"/>
      <c r="E39" s="23"/>
    </row>
    <row r="40" spans="1:5" ht="12.75" customHeight="1" x14ac:dyDescent="0.25">
      <c r="A40" s="12"/>
      <c r="B40" s="40" t="s">
        <v>28</v>
      </c>
      <c r="C40" s="13">
        <f>AVERAGE(D29:D35)</f>
        <v>152.11142857142858</v>
      </c>
      <c r="D40" s="11"/>
      <c r="E40" s="11"/>
    </row>
    <row r="41" spans="1:5" ht="13.8" x14ac:dyDescent="0.25">
      <c r="A41" s="12"/>
      <c r="B41" s="40" t="s">
        <v>29</v>
      </c>
      <c r="C41" s="14">
        <f>_xlfn.STDEV.S(D29:D35)</f>
        <v>60.642693274779973</v>
      </c>
      <c r="D41" s="11"/>
      <c r="E41" s="11"/>
    </row>
    <row r="42" spans="1:5" ht="13.8" x14ac:dyDescent="0.25">
      <c r="A42" s="12"/>
      <c r="B42" s="40" t="s">
        <v>30</v>
      </c>
      <c r="C42" s="26">
        <f>(C41/C40)</f>
        <v>0.39867282717881608</v>
      </c>
      <c r="D42" s="11"/>
      <c r="E42" s="11"/>
    </row>
    <row r="43" spans="1:5" ht="13.8" x14ac:dyDescent="0.25">
      <c r="A43" s="12"/>
      <c r="B43" s="40" t="s">
        <v>39</v>
      </c>
      <c r="C43" s="15">
        <f>C40+C41</f>
        <v>212.75412184620853</v>
      </c>
      <c r="D43" s="11"/>
      <c r="E43" s="11"/>
    </row>
    <row r="44" spans="1:5" ht="13.8" x14ac:dyDescent="0.25">
      <c r="A44" s="12"/>
      <c r="B44" s="40" t="s">
        <v>38</v>
      </c>
      <c r="C44" s="16">
        <f>C40-C41</f>
        <v>91.468735296648603</v>
      </c>
      <c r="D44" s="11"/>
      <c r="E44" s="11"/>
    </row>
    <row r="46" spans="1:5" ht="19.8" x14ac:dyDescent="0.4">
      <c r="A46" s="6" t="s">
        <v>33</v>
      </c>
      <c r="B46" s="6"/>
      <c r="C46" s="6"/>
      <c r="D46" s="6"/>
      <c r="E46" s="6"/>
    </row>
    <row r="47" spans="1:5" ht="13.8" x14ac:dyDescent="0.25">
      <c r="A47" s="7" t="s">
        <v>1</v>
      </c>
      <c r="B47" s="8" t="s">
        <v>2</v>
      </c>
      <c r="C47" s="7" t="s">
        <v>3</v>
      </c>
      <c r="D47" s="7" t="s">
        <v>4</v>
      </c>
      <c r="E47" s="9" t="s">
        <v>5</v>
      </c>
    </row>
    <row r="48" spans="1:5" ht="13.8" x14ac:dyDescent="0.25">
      <c r="A48" s="19" t="s">
        <v>6</v>
      </c>
      <c r="B48" s="20" t="s">
        <v>7</v>
      </c>
      <c r="C48" s="20" t="s">
        <v>3</v>
      </c>
      <c r="D48" s="17">
        <v>83</v>
      </c>
      <c r="E48" s="11" t="s">
        <v>8</v>
      </c>
    </row>
    <row r="49" spans="1:5" ht="13.8" x14ac:dyDescent="0.25">
      <c r="A49" s="19" t="s">
        <v>9</v>
      </c>
      <c r="B49" s="20" t="s">
        <v>10</v>
      </c>
      <c r="C49" s="20" t="s">
        <v>3</v>
      </c>
      <c r="D49" s="17">
        <v>84</v>
      </c>
      <c r="E49" s="11" t="s">
        <v>8</v>
      </c>
    </row>
    <row r="50" spans="1:5" ht="13.8" x14ac:dyDescent="0.25">
      <c r="A50" s="19" t="s">
        <v>12</v>
      </c>
      <c r="B50" s="29" t="s">
        <v>13</v>
      </c>
      <c r="C50" s="20" t="s">
        <v>3</v>
      </c>
      <c r="D50" s="17">
        <v>85</v>
      </c>
      <c r="E50" s="11" t="s">
        <v>34</v>
      </c>
    </row>
    <row r="51" spans="1:5" ht="15" customHeight="1" x14ac:dyDescent="0.25">
      <c r="A51" s="19" t="s">
        <v>14</v>
      </c>
      <c r="B51" s="30" t="s">
        <v>15</v>
      </c>
      <c r="C51" s="20" t="s">
        <v>3</v>
      </c>
      <c r="D51" s="17">
        <v>150</v>
      </c>
      <c r="E51" s="11" t="s">
        <v>34</v>
      </c>
    </row>
    <row r="52" spans="1:5" ht="15" customHeight="1" x14ac:dyDescent="0.25">
      <c r="A52" s="19" t="s">
        <v>16</v>
      </c>
      <c r="B52" s="29" t="s">
        <v>17</v>
      </c>
      <c r="C52" s="20" t="s">
        <v>3</v>
      </c>
      <c r="D52" s="17">
        <v>150</v>
      </c>
      <c r="E52" s="11" t="s">
        <v>34</v>
      </c>
    </row>
    <row r="53" spans="1:5" ht="15" customHeight="1" x14ac:dyDescent="0.25">
      <c r="A53" s="19" t="s">
        <v>18</v>
      </c>
      <c r="B53" s="29" t="s">
        <v>19</v>
      </c>
      <c r="C53" s="20" t="s">
        <v>3</v>
      </c>
      <c r="D53" s="17">
        <v>150</v>
      </c>
      <c r="E53" s="11" t="s">
        <v>34</v>
      </c>
    </row>
    <row r="54" spans="1:5" ht="15" customHeight="1" x14ac:dyDescent="0.25">
      <c r="A54" s="19" t="s">
        <v>20</v>
      </c>
      <c r="B54" s="29" t="s">
        <v>21</v>
      </c>
      <c r="C54" s="20" t="s">
        <v>3</v>
      </c>
      <c r="D54" s="18">
        <v>184.88</v>
      </c>
      <c r="E54" s="11" t="s">
        <v>26</v>
      </c>
    </row>
    <row r="55" spans="1:5" ht="15" customHeight="1" x14ac:dyDescent="0.25">
      <c r="A55" s="19"/>
      <c r="B55" s="19"/>
      <c r="C55" s="19"/>
      <c r="D55" s="10"/>
      <c r="E55" s="19"/>
    </row>
    <row r="56" spans="1:5" ht="13.8" x14ac:dyDescent="0.25">
      <c r="A56" s="19"/>
      <c r="B56" s="21"/>
      <c r="C56" s="24"/>
      <c r="D56" s="10"/>
      <c r="E56" s="11"/>
    </row>
    <row r="57" spans="1:5" ht="13.8" x14ac:dyDescent="0.25">
      <c r="A57" s="19"/>
      <c r="B57" s="21"/>
      <c r="C57" s="24"/>
      <c r="D57" s="10"/>
      <c r="E57" s="11"/>
    </row>
    <row r="58" spans="1:5" ht="12.75" customHeight="1" x14ac:dyDescent="0.25">
      <c r="A58" s="22" t="s">
        <v>27</v>
      </c>
      <c r="B58" s="31" t="s">
        <v>37</v>
      </c>
      <c r="C58" s="32">
        <f>MEDIAN(D48:D54)</f>
        <v>150</v>
      </c>
      <c r="D58" s="23"/>
      <c r="E58" s="23"/>
    </row>
    <row r="59" spans="1:5" ht="12.75" customHeight="1" x14ac:dyDescent="0.25">
      <c r="A59" s="12"/>
      <c r="B59" s="40" t="s">
        <v>28</v>
      </c>
      <c r="C59" s="13">
        <f>AVERAGE(D48:D54)</f>
        <v>126.69714285714285</v>
      </c>
      <c r="D59" s="11"/>
      <c r="E59" s="11"/>
    </row>
    <row r="60" spans="1:5" ht="13.8" x14ac:dyDescent="0.25">
      <c r="A60" s="12"/>
      <c r="B60" s="40" t="s">
        <v>29</v>
      </c>
      <c r="C60" s="14">
        <f>_xlfn.STDEV.S(D48:D54)</f>
        <v>41.804011655296797</v>
      </c>
      <c r="D60" s="11"/>
      <c r="E60" s="11"/>
    </row>
    <row r="61" spans="1:5" ht="13.8" x14ac:dyDescent="0.25">
      <c r="A61" s="12"/>
      <c r="B61" s="40" t="s">
        <v>30</v>
      </c>
      <c r="C61" s="26">
        <f>(C60/C59)</f>
        <v>0.32995228394718296</v>
      </c>
      <c r="D61" s="11"/>
      <c r="E61" s="11"/>
    </row>
    <row r="62" spans="1:5" ht="13.8" x14ac:dyDescent="0.25">
      <c r="A62" s="12"/>
      <c r="B62" s="40" t="s">
        <v>39</v>
      </c>
      <c r="C62" s="15">
        <f>C59+C60</f>
        <v>168.50115451243965</v>
      </c>
      <c r="D62" s="11"/>
      <c r="E62" s="11"/>
    </row>
    <row r="63" spans="1:5" ht="13.8" x14ac:dyDescent="0.25">
      <c r="A63" s="12"/>
      <c r="B63" s="40" t="s">
        <v>38</v>
      </c>
      <c r="C63" s="16">
        <f>C59-C60</f>
        <v>84.893131201846046</v>
      </c>
      <c r="D63" s="11"/>
      <c r="E63" s="11"/>
    </row>
    <row r="65" spans="1:5" ht="19.8" x14ac:dyDescent="0.4">
      <c r="A65" s="6" t="s">
        <v>35</v>
      </c>
      <c r="B65" s="6"/>
      <c r="C65" s="6"/>
      <c r="D65" s="6"/>
      <c r="E65" s="6"/>
    </row>
    <row r="66" spans="1:5" ht="13.8" x14ac:dyDescent="0.25">
      <c r="A66" s="7" t="s">
        <v>1</v>
      </c>
      <c r="B66" s="8" t="s">
        <v>2</v>
      </c>
      <c r="C66" s="7" t="s">
        <v>3</v>
      </c>
      <c r="D66" s="7" t="s">
        <v>4</v>
      </c>
      <c r="E66" s="9" t="s">
        <v>5</v>
      </c>
    </row>
    <row r="67" spans="1:5" ht="13.8" x14ac:dyDescent="0.25">
      <c r="A67" s="27" t="s">
        <v>12</v>
      </c>
      <c r="B67" s="37" t="s">
        <v>13</v>
      </c>
      <c r="C67" s="33" t="s">
        <v>3</v>
      </c>
      <c r="D67" s="36">
        <v>85</v>
      </c>
      <c r="E67" s="11" t="s">
        <v>36</v>
      </c>
    </row>
    <row r="68" spans="1:5" ht="13.8" x14ac:dyDescent="0.25">
      <c r="A68" s="27" t="s">
        <v>14</v>
      </c>
      <c r="B68" s="30" t="s">
        <v>15</v>
      </c>
      <c r="C68" s="33" t="s">
        <v>3</v>
      </c>
      <c r="D68" s="36">
        <v>150</v>
      </c>
      <c r="E68" s="11" t="s">
        <v>36</v>
      </c>
    </row>
    <row r="69" spans="1:5" ht="13.8" x14ac:dyDescent="0.25">
      <c r="A69" s="27" t="s">
        <v>16</v>
      </c>
      <c r="B69" s="37" t="s">
        <v>17</v>
      </c>
      <c r="C69" s="33" t="s">
        <v>3</v>
      </c>
      <c r="D69" s="36">
        <v>150</v>
      </c>
      <c r="E69" s="11" t="s">
        <v>36</v>
      </c>
    </row>
    <row r="70" spans="1:5" ht="13.8" x14ac:dyDescent="0.25">
      <c r="A70" s="27" t="s">
        <v>18</v>
      </c>
      <c r="B70" s="37" t="s">
        <v>19</v>
      </c>
      <c r="C70" s="33" t="s">
        <v>3</v>
      </c>
      <c r="D70" s="36">
        <v>150</v>
      </c>
      <c r="E70" s="11" t="s">
        <v>36</v>
      </c>
    </row>
    <row r="71" spans="1:5" x14ac:dyDescent="0.25">
      <c r="A71" s="27"/>
      <c r="B71" s="33"/>
      <c r="C71" s="33"/>
      <c r="D71" s="36"/>
      <c r="E71" s="33"/>
    </row>
    <row r="72" spans="1:5" ht="13.8" x14ac:dyDescent="0.25">
      <c r="A72" s="27"/>
      <c r="B72" s="37"/>
      <c r="C72" s="24"/>
      <c r="D72" s="36"/>
      <c r="E72" s="11"/>
    </row>
    <row r="73" spans="1:5" ht="13.8" x14ac:dyDescent="0.25">
      <c r="A73" s="27"/>
      <c r="B73" s="37"/>
      <c r="C73" s="24"/>
      <c r="D73" s="36"/>
      <c r="E73" s="11"/>
    </row>
    <row r="74" spans="1:5" ht="12.75" customHeight="1" x14ac:dyDescent="0.25">
      <c r="A74" s="12" t="s">
        <v>27</v>
      </c>
      <c r="B74" s="31" t="s">
        <v>37</v>
      </c>
      <c r="C74" s="32">
        <f>MEDIAN(D64:D70)</f>
        <v>150</v>
      </c>
      <c r="D74" s="11"/>
      <c r="E74" s="11"/>
    </row>
    <row r="75" spans="1:5" ht="12.75" customHeight="1" x14ac:dyDescent="0.25">
      <c r="A75" s="12"/>
      <c r="B75" s="40" t="s">
        <v>28</v>
      </c>
      <c r="C75" s="13">
        <f>AVERAGE(D64:D70)</f>
        <v>133.75</v>
      </c>
      <c r="D75" s="11"/>
      <c r="E75" s="11"/>
    </row>
    <row r="76" spans="1:5" ht="13.8" x14ac:dyDescent="0.25">
      <c r="A76" s="12"/>
      <c r="B76" s="40" t="s">
        <v>29</v>
      </c>
      <c r="C76" s="14">
        <f>_xlfn.STDEV.S(D64:D70)</f>
        <v>32.5</v>
      </c>
      <c r="D76" s="11"/>
      <c r="E76" s="11"/>
    </row>
    <row r="77" spans="1:5" ht="13.8" x14ac:dyDescent="0.25">
      <c r="A77" s="12"/>
      <c r="B77" s="40" t="s">
        <v>30</v>
      </c>
      <c r="C77" s="26">
        <f>(C76/C75)</f>
        <v>0.24299065420560748</v>
      </c>
      <c r="D77" s="11"/>
      <c r="E77" s="11"/>
    </row>
    <row r="78" spans="1:5" ht="13.8" x14ac:dyDescent="0.25">
      <c r="A78" s="12"/>
      <c r="B78" s="40" t="s">
        <v>39</v>
      </c>
      <c r="C78" s="15">
        <f>C75+C76</f>
        <v>166.25</v>
      </c>
      <c r="D78" s="11"/>
      <c r="E78" s="11"/>
    </row>
    <row r="79" spans="1:5" ht="13.8" x14ac:dyDescent="0.25">
      <c r="A79" s="12"/>
      <c r="B79" s="40" t="s">
        <v>38</v>
      </c>
      <c r="C79" s="16">
        <f>C75-C76</f>
        <v>101.25</v>
      </c>
      <c r="D79" s="11"/>
      <c r="E79" s="11"/>
    </row>
  </sheetData>
  <mergeCells count="8">
    <mergeCell ref="A46:E46"/>
    <mergeCell ref="A58:A63"/>
    <mergeCell ref="A65:E65"/>
    <mergeCell ref="A74:A79"/>
    <mergeCell ref="A6:E6"/>
    <mergeCell ref="A20:A25"/>
    <mergeCell ref="A27:E27"/>
    <mergeCell ref="A39:A44"/>
  </mergeCells>
  <conditionalFormatting sqref="B21:B25">
    <cfRule type="expression" dxfId="3" priority="5">
      <formula>LEN(TRIM(B21))&gt;0</formula>
    </cfRule>
  </conditionalFormatting>
  <conditionalFormatting sqref="B40:B44">
    <cfRule type="expression" dxfId="2" priority="3">
      <formula>LEN(TRIM(B40))&gt;0</formula>
    </cfRule>
  </conditionalFormatting>
  <conditionalFormatting sqref="B59:B63">
    <cfRule type="expression" dxfId="1" priority="2">
      <formula>LEN(TRIM(B59))&gt;0</formula>
    </cfRule>
  </conditionalFormatting>
  <conditionalFormatting sqref="B75:B79">
    <cfRule type="expression" dxfId="0" priority="1">
      <formula>LEN(TRIM(B75))&gt;0</formula>
    </cfRule>
  </conditionalFormatting>
  <pageMargins left="0.39370078740157483" right="0.39370078740157483" top="0.6692913385826772" bottom="0.6692913385826772" header="0.78740157480314965" footer="0.78740157480314965"/>
  <pageSetup paperSize="9" firstPageNumber="0" orientation="landscape" horizontalDpi="300" verticalDpi="300" r:id="rId1"/>
  <headerFooter>
    <oddHeader>&amp;C&amp;"Times New Roman,Regular"&amp;12&amp;A</oddHeader>
    <oddFooter>&amp;C&amp;"Times New Roman,Regular"&amp;12Página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Tratamento de Preços</vt:lpstr>
      <vt:lpstr>'Tratamento de Preços'!Area_de_impressao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Thiego Rippel</dc:creator>
  <dc:description/>
  <cp:lastModifiedBy>Thiego Rippel</cp:lastModifiedBy>
  <cp:revision>26</cp:revision>
  <cp:lastPrinted>2024-07-05T20:06:29Z</cp:lastPrinted>
  <dcterms:created xsi:type="dcterms:W3CDTF">2023-03-20T20:19:30Z</dcterms:created>
  <dcterms:modified xsi:type="dcterms:W3CDTF">2024-07-05T20:09:19Z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